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ARAÇATUBA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<sst xmlns="http://schemas.openxmlformats.org/spreadsheetml/2006/main" count="33" uniqueCount="27">
  <si>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Tipo de Evento</t>
  </si>
  <si>
    <t>Tipos de Cardápio</t>
  </si>
  <si>
    <t>A</t>
  </si>
  <si>
    <t>B</t>
  </si>
  <si>
    <t>C</t>
  </si>
  <si>
    <t>D</t>
  </si>
  <si>
    <t>Coffe-Break</t>
  </si>
  <si>
    <t>Coquetel</t>
  </si>
  <si>
    <t>31 a 60 pessoas</t>
  </si>
  <si>
    <t>61-150 pessoas</t>
  </si>
  <si>
    <t>acima de 151 pessoas.</t>
  </si>
  <si>
    <t>Nº de Pessoas por evento</t>
  </si>
  <si>
    <t>Relação % entre Valor Base e os outros valores médios</t>
  </si>
  <si>
    <t>PREGÃO PRESENCIAL Nº 013/2009</t>
  </si>
  <si>
    <t>Sr. Licitante,</t>
  </si>
  <si>
    <t>* Esta planilha serve para orientá-lo quanto aos valores MÁXIMOS que o COREN-SP aceitará nas propostas comerciais apresentadas;</t>
  </si>
  <si>
    <t>* DÚVIDAS: compras@webcorensp.org.br</t>
  </si>
  <si>
    <t xml:space="preserve">            CONSELHO REGIONAL DE ENFERMAGEM DE SÃO PAULO</t>
  </si>
  <si>
    <t>* Para entender como essa planilha foi elaborada, leia o Anexo II - OBJETO do Pregão Presencial nº 013/2009</t>
  </si>
  <si>
    <t>LOTE 8 - Proporcionalidade entre os valores</t>
  </si>
  <si>
    <t>ARAÇATUBA</t>
  </si>
  <si>
    <t>* PARA O LOTE 8 DO COREN-SP O VALOR BASE MÁXIMO ACEITÁVEL É</t>
  </si>
  <si>
    <t>* LOTE 8 = ARAÇATUBA / BIRIGUI / FERNANDÓPOLIS / MIRANDÓPOLIS</t>
  </si>
  <si>
    <t>* SOMENTE LANCE O VALOR DA CÉLULA EM VERMELHO (VALOR BASE) - Coffe-Break para mais de 151 pessoas;</t>
  </si>
  <si>
    <t xml:space="preserve">* PRESTE ATENÇÃO À EXEQUIBILIDADE DA PROPOSTA COM QUE PRETENTE TRABALHAR E À PREVISÃO MÍNIMA </t>
  </si>
  <si>
    <t xml:space="preserve">   NECESSÁRIA PARA O VALOR BASE</t>
  </si>
  <si>
    <t>1 a 30 pessoas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</si>
</sst>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8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4" fontId="8" fillId="0" borderId="5" xfId="17" applyFont="1" applyBorder="1" applyAlignment="1">
      <alignment horizontal="right"/>
    </xf>
    <xf numFmtId="44" fontId="1" fillId="2" borderId="5" xfId="17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17</xdr:row>
      <xdr:rowOff>114300</xdr:rowOff>
    </xdr:from>
    <xdr:to>
      <xdr:col>8</xdr:col>
      <xdr:colOff>542925</xdr:colOff>
      <xdr:row>20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9210675" y="3162300"/>
          <a:ext cx="1076325" cy="504825"/>
        </a:xfrm>
        <a:prstGeom prst="wedgeRectCallout">
          <a:avLst>
            <a:gd name="adj1" fmla="val -78319"/>
            <a:gd name="adj2" fmla="val 10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ESTA CÉLULA VERMELHA É O VALOR BASE</a:t>
          </a:r>
        </a:p>
      </xdr:txBody>
    </xdr:sp>
    <xdr:clientData/>
  </xdr:twoCellAnchor>
  <xdr:twoCellAnchor>
    <xdr:from>
      <xdr:col>6</xdr:col>
      <xdr:colOff>428625</xdr:colOff>
      <xdr:row>25</xdr:row>
      <xdr:rowOff>152400</xdr:rowOff>
    </xdr:from>
    <xdr:to>
      <xdr:col>10</xdr:col>
      <xdr:colOff>447675</xdr:colOff>
      <xdr:row>41</xdr:row>
      <xdr:rowOff>66675</xdr:rowOff>
    </xdr:to>
    <xdr:sp>
      <xdr:nvSpPr>
        <xdr:cNvPr id="2" name="AutoShape 6" descr="DIGITE O VALOR BASE E DESCUBRA O LIMITE MÁXIMO QUE OS SEUS SERVIÇOS PODERÃO TER EM TODOS OS TIPOS DE BUFFET"/>
        <xdr:cNvSpPr>
          <a:spLocks/>
        </xdr:cNvSpPr>
      </xdr:nvSpPr>
      <xdr:spPr>
        <a:xfrm rot="1922402">
          <a:off x="8162925" y="4752975"/>
          <a:ext cx="3248025" cy="302895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Somente  digite  o Valor Base. Os Valores Máximos restantes serão calculados automaticamente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5.421875" style="2" customWidth="1"/>
    <col min="2" max="2" width="32.28125" style="2" customWidth="1"/>
    <col min="3" max="3" width="17.7109375" style="2" customWidth="1"/>
    <col min="4" max="7" width="16.8515625" style="2" customWidth="1"/>
    <col min="8" max="8" width="13.28125" style="2" customWidth="1"/>
    <col min="9" max="16384" width="9.140625" style="2" customWidth="1"/>
  </cols>
  <sheetData>
    <row r="1" ht="12.75">
      <c r="A1" s="25"/>
    </row>
    <row r="2" ht="12.75">
      <c r="A2" s="26"/>
    </row>
    <row r="3" spans="1:2" ht="18">
      <c r="A3" s="26"/>
      <c r="B3" s="15" t="s">
        <v>17</v>
      </c>
    </row>
    <row r="4" ht="12.75">
      <c r="A4" s="26"/>
    </row>
    <row r="5" ht="12.75">
      <c r="A5" s="27"/>
    </row>
    <row r="6" spans="1:7" ht="12.75">
      <c r="A6" s="13"/>
      <c r="F6" s="7"/>
      <c r="G6" s="7"/>
    </row>
    <row r="7" spans="1:7" ht="12.75">
      <c r="A7" s="13"/>
      <c r="F7" s="7"/>
      <c r="G7" s="7"/>
    </row>
    <row r="8" spans="1:7" ht="12.75">
      <c r="A8" s="13"/>
      <c r="F8" s="7"/>
      <c r="G8" s="7"/>
    </row>
    <row r="9" spans="6:7" ht="13.5" thickBot="1">
      <c r="F9" s="7"/>
      <c r="G9" s="7"/>
    </row>
    <row r="10" spans="1:8" ht="20.25">
      <c r="A10" s="1" t="s">
        <v>13</v>
      </c>
      <c r="E10" s="14"/>
      <c r="F10" s="20" t="s">
        <v>20</v>
      </c>
      <c r="G10" s="21"/>
      <c r="H10" s="6"/>
    </row>
    <row r="11" spans="1:8" ht="21" thickBot="1">
      <c r="A11" s="1" t="s">
        <v>19</v>
      </c>
      <c r="E11" s="14"/>
      <c r="F11" s="22"/>
      <c r="G11" s="23"/>
      <c r="H11" s="6"/>
    </row>
    <row r="12" spans="1:7" ht="6" customHeight="1">
      <c r="A12" s="3"/>
      <c r="F12" s="8"/>
      <c r="G12" s="8"/>
    </row>
    <row r="13" spans="1:7" ht="9" customHeight="1">
      <c r="A13" s="7"/>
      <c r="B13" s="7"/>
      <c r="C13" s="7"/>
      <c r="D13" s="7"/>
      <c r="E13" s="7"/>
      <c r="F13" s="7"/>
      <c r="G13" s="7"/>
    </row>
    <row r="14" spans="1:8" ht="15.75">
      <c r="A14" s="28" t="s">
        <v>12</v>
      </c>
      <c r="B14" s="19" t="s">
        <v>11</v>
      </c>
      <c r="C14" s="19" t="s">
        <v>0</v>
      </c>
      <c r="D14" s="24" t="s">
        <v>1</v>
      </c>
      <c r="E14" s="24"/>
      <c r="F14" s="24"/>
      <c r="G14" s="24"/>
      <c r="H14" s="6"/>
    </row>
    <row r="15" spans="1:8" ht="15.75">
      <c r="A15" s="28"/>
      <c r="B15" s="19"/>
      <c r="C15" s="19"/>
      <c r="D15" s="9" t="s">
        <v>2</v>
      </c>
      <c r="E15" s="9" t="s">
        <v>3</v>
      </c>
      <c r="F15" s="9" t="s">
        <v>4</v>
      </c>
      <c r="G15" s="9" t="s">
        <v>5</v>
      </c>
      <c r="H15" s="6"/>
    </row>
    <row r="16" spans="1:8" ht="15.75">
      <c r="A16" s="28"/>
      <c r="B16" s="24" t="s">
        <v>26</v>
      </c>
      <c r="C16" s="10" t="s">
        <v>6</v>
      </c>
      <c r="D16" s="11">
        <f>2.56*$G$22</f>
        <v>0</v>
      </c>
      <c r="E16" s="11">
        <f>2.11*$G$22</f>
        <v>0</v>
      </c>
      <c r="F16" s="11">
        <f>1.56*$G$22</f>
        <v>0</v>
      </c>
      <c r="G16" s="11">
        <f>1.11*$G$22</f>
        <v>0</v>
      </c>
      <c r="H16" s="6"/>
    </row>
    <row r="17" spans="1:8" ht="15.75">
      <c r="A17" s="28"/>
      <c r="B17" s="24"/>
      <c r="C17" s="10" t="s">
        <v>7</v>
      </c>
      <c r="D17" s="11">
        <f>2.61*$G$22</f>
        <v>0</v>
      </c>
      <c r="E17" s="11">
        <f>2.17*$G$22</f>
        <v>0</v>
      </c>
      <c r="F17" s="11">
        <f>1.61*$G$22</f>
        <v>0</v>
      </c>
      <c r="G17" s="11">
        <f>1.17*$G$22</f>
        <v>0</v>
      </c>
      <c r="H17" s="6"/>
    </row>
    <row r="18" spans="1:8" ht="15.75">
      <c r="A18" s="28"/>
      <c r="B18" s="24" t="s">
        <v>8</v>
      </c>
      <c r="C18" s="10" t="s">
        <v>6</v>
      </c>
      <c r="D18" s="11">
        <f>2.44*$G$22</f>
        <v>0</v>
      </c>
      <c r="E18" s="11">
        <f>2.06*$G$22</f>
        <v>0</v>
      </c>
      <c r="F18" s="11">
        <f>1.5*$G$22</f>
        <v>0</v>
      </c>
      <c r="G18" s="11">
        <f>1.06*$G$22</f>
        <v>0</v>
      </c>
      <c r="H18" s="6"/>
    </row>
    <row r="19" spans="1:8" ht="15.75">
      <c r="A19" s="28"/>
      <c r="B19" s="24"/>
      <c r="C19" s="10" t="s">
        <v>7</v>
      </c>
      <c r="D19" s="11">
        <f>2.5*$G$22</f>
        <v>0</v>
      </c>
      <c r="E19" s="11">
        <f>2.11*$G$22</f>
        <v>0</v>
      </c>
      <c r="F19" s="11">
        <f>1.56*$G$22</f>
        <v>0</v>
      </c>
      <c r="G19" s="11">
        <f>1.11*$G$22</f>
        <v>0</v>
      </c>
      <c r="H19" s="6"/>
    </row>
    <row r="20" spans="1:8" ht="15.75">
      <c r="A20" s="28"/>
      <c r="B20" s="24" t="s">
        <v>9</v>
      </c>
      <c r="C20" s="10" t="s">
        <v>6</v>
      </c>
      <c r="D20" s="11">
        <f>2.36*$G$22</f>
        <v>0</v>
      </c>
      <c r="E20" s="11">
        <f>2*$G$22</f>
        <v>0</v>
      </c>
      <c r="F20" s="11">
        <f>1.44*$G$22</f>
        <v>0</v>
      </c>
      <c r="G20" s="11">
        <f>1.03*$G$22</f>
        <v>0</v>
      </c>
      <c r="H20" s="6"/>
    </row>
    <row r="21" spans="1:8" ht="15.75">
      <c r="A21" s="28"/>
      <c r="B21" s="24"/>
      <c r="C21" s="10" t="s">
        <v>7</v>
      </c>
      <c r="D21" s="11">
        <f>2.42*$G$22</f>
        <v>0</v>
      </c>
      <c r="E21" s="11">
        <f>2.06*$G$22</f>
        <v>0</v>
      </c>
      <c r="F21" s="11">
        <f>1.5*$G$22</f>
        <v>0</v>
      </c>
      <c r="G21" s="11">
        <f>1.08*$G$22</f>
        <v>0</v>
      </c>
      <c r="H21" s="6"/>
    </row>
    <row r="22" spans="1:8" ht="15.75">
      <c r="A22" s="28"/>
      <c r="B22" s="24" t="s">
        <v>10</v>
      </c>
      <c r="C22" s="10" t="s">
        <v>6</v>
      </c>
      <c r="D22" s="11">
        <f>2.28*$G$22</f>
        <v>0</v>
      </c>
      <c r="E22" s="11">
        <f>1.89*$G$22</f>
        <v>0</v>
      </c>
      <c r="F22" s="11">
        <f>1.42*$G$22</f>
        <v>0</v>
      </c>
      <c r="G22" s="12">
        <v>0</v>
      </c>
      <c r="H22" s="6"/>
    </row>
    <row r="23" spans="1:8" ht="15.75">
      <c r="A23" s="28"/>
      <c r="B23" s="24"/>
      <c r="C23" s="10" t="s">
        <v>7</v>
      </c>
      <c r="D23" s="11">
        <f>2.33*$G$22</f>
        <v>0</v>
      </c>
      <c r="E23" s="11">
        <f>1.94*$G$22</f>
        <v>0</v>
      </c>
      <c r="F23" s="11">
        <f>1.47*$G$22</f>
        <v>0</v>
      </c>
      <c r="G23" s="11">
        <f>1.06*$G$22</f>
        <v>0</v>
      </c>
      <c r="H23" s="6"/>
    </row>
    <row r="24" spans="1:7" ht="12.75">
      <c r="A24" s="8"/>
      <c r="B24" s="8"/>
      <c r="C24" s="8"/>
      <c r="D24" s="8"/>
      <c r="E24" s="8"/>
      <c r="F24" s="8"/>
      <c r="G24" s="8"/>
    </row>
    <row r="25" ht="15">
      <c r="A25" s="16" t="s">
        <v>14</v>
      </c>
    </row>
    <row r="26" ht="15">
      <c r="A26" s="16"/>
    </row>
    <row r="27" ht="15">
      <c r="A27" s="16" t="s">
        <v>15</v>
      </c>
    </row>
    <row r="28" ht="15">
      <c r="A28" s="16"/>
    </row>
    <row r="29" ht="15">
      <c r="A29" s="16" t="s">
        <v>23</v>
      </c>
    </row>
    <row r="30" ht="15">
      <c r="A30" s="16"/>
    </row>
    <row r="31" ht="15">
      <c r="A31" s="16" t="s">
        <v>24</v>
      </c>
    </row>
    <row r="32" ht="15">
      <c r="A32" s="16" t="s">
        <v>25</v>
      </c>
    </row>
    <row r="33" ht="15">
      <c r="A33" s="16"/>
    </row>
    <row r="34" ht="15">
      <c r="A34" s="16" t="s">
        <v>16</v>
      </c>
    </row>
    <row r="35" ht="15">
      <c r="A35" s="17"/>
    </row>
    <row r="36" spans="1:5" ht="23.25">
      <c r="A36" s="4" t="s">
        <v>21</v>
      </c>
      <c r="E36" s="5">
        <v>18</v>
      </c>
    </row>
    <row r="37" ht="15">
      <c r="A37" s="17"/>
    </row>
    <row r="38" ht="15">
      <c r="A38" s="16" t="s">
        <v>22</v>
      </c>
    </row>
    <row r="39" ht="14.25">
      <c r="A39" s="18"/>
    </row>
    <row r="40" ht="15">
      <c r="A40" s="16" t="s">
        <v>18</v>
      </c>
    </row>
  </sheetData>
  <sheetProtection password="F068" sheet="1" objects="1" scenarios="1" selectLockedCells="1"/>
  <protectedRanges>
    <protectedRange sqref="G22" name="Intervalo1"/>
  </protectedRanges>
  <mergeCells count="10">
    <mergeCell ref="C14:C15"/>
    <mergeCell ref="F10:G11"/>
    <mergeCell ref="D14:G14"/>
    <mergeCell ref="A1:A5"/>
    <mergeCell ref="A14:A23"/>
    <mergeCell ref="B16:B17"/>
    <mergeCell ref="B18:B19"/>
    <mergeCell ref="B20:B21"/>
    <mergeCell ref="B22:B23"/>
    <mergeCell ref="B14:B15"/>
  </mergeCells>
  <printOptions/>
  <pageMargins left="0.89" right="0.53" top="1.32" bottom="0.62" header="0.19" footer="0.3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alext</cp:lastModifiedBy>
  <cp:lastPrinted>2009-04-17T21:27:49Z</cp:lastPrinted>
  <dcterms:created xsi:type="dcterms:W3CDTF">2009-04-02T16:53:25Z</dcterms:created>
  <dcterms:modified xsi:type="dcterms:W3CDTF">2009-04-22T14:35:46Z</dcterms:modified>
  <cp:category/>
  <cp:version/>
  <cp:contentType/>
  <cp:contentStatus/>
</cp:coreProperties>
</file>